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eams Tutes\Final\SL\TAX\Set 04\"/>
    </mc:Choice>
  </mc:AlternateContent>
  <bookViews>
    <workbookView xWindow="0" yWindow="0" windowWidth="9195" windowHeight="27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C26" i="1"/>
  <c r="D26" i="1" s="1"/>
  <c r="C22" i="1"/>
  <c r="D18" i="1"/>
  <c r="D23" i="1" l="1"/>
  <c r="D24" i="1" l="1"/>
  <c r="D29" i="1" s="1"/>
  <c r="D5" i="1" s="1"/>
  <c r="D7" i="1" s="1"/>
  <c r="D9" i="1" s="1"/>
  <c r="C12" i="1" l="1"/>
  <c r="D12" i="1" s="1"/>
  <c r="C13" i="1" s="1"/>
  <c r="D13" i="1" s="1"/>
  <c r="D14" i="1" l="1"/>
</calcChain>
</file>

<file path=xl/sharedStrings.xml><?xml version="1.0" encoding="utf-8"?>
<sst xmlns="http://schemas.openxmlformats.org/spreadsheetml/2006/main" count="24" uniqueCount="24">
  <si>
    <t xml:space="preserve">PHP </t>
  </si>
  <si>
    <t>INCOME TAX CALCUATION FOR THE Y/A 2021/22</t>
  </si>
  <si>
    <t>BUSINESS INCOME</t>
  </si>
  <si>
    <t>Note 1</t>
  </si>
  <si>
    <t>Note 1 : BUSINESS INCOME</t>
  </si>
  <si>
    <t>Designing</t>
  </si>
  <si>
    <t>USD</t>
  </si>
  <si>
    <t>LKR</t>
  </si>
  <si>
    <t>Equipment supply - not liable</t>
  </si>
  <si>
    <t>Less: Expenses</t>
  </si>
  <si>
    <t>Salaries</t>
  </si>
  <si>
    <t>General Overheads</t>
  </si>
  <si>
    <t>Adjusted profit</t>
  </si>
  <si>
    <t>10% of the above</t>
  </si>
  <si>
    <t>Actual expenses</t>
  </si>
  <si>
    <t>ASSESSABLE INCOME FROM BUSINESS</t>
  </si>
  <si>
    <t>ASSESSABLE INCOME</t>
  </si>
  <si>
    <t>TAXABLE INCOME</t>
  </si>
  <si>
    <t>Income tax liability</t>
  </si>
  <si>
    <t>On taxable income</t>
  </si>
  <si>
    <t>@ 24%</t>
  </si>
  <si>
    <t>On remitted profits</t>
  </si>
  <si>
    <t>@ 14%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</si>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</sst>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2" fillId="0" borderId="1" xfId="1" applyFont="1" applyBorder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361949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I29" sqref="I29"/>
    </sheetView>
  </sheetViews>
  <sheetFormatPr defaultRowHeight="18" x14ac:dyDescent="0.35"/>
  <cols>
    <col min="1" max="1" width="38.375" customWidth="1"/>
    <col min="3" max="4" width="19.75" style="1" customWidth="1"/>
  </cols>
  <sheetData>
    <row r="1" spans="1:4" x14ac:dyDescent="0.35">
      <c r="A1" t="s">
        <v>0</v>
      </c>
    </row>
    <row r="2" spans="1:4" x14ac:dyDescent="0.35">
      <c r="A2" t="s">
        <v>1</v>
      </c>
    </row>
    <row r="5" spans="1:4" x14ac:dyDescent="0.35">
      <c r="A5" t="s">
        <v>2</v>
      </c>
      <c r="B5" t="s">
        <v>3</v>
      </c>
      <c r="D5" s="1">
        <f>D29</f>
        <v>24412500</v>
      </c>
    </row>
    <row r="7" spans="1:4" x14ac:dyDescent="0.35">
      <c r="A7" t="s">
        <v>16</v>
      </c>
      <c r="D7" s="1">
        <f>SUM(D5:D6)</f>
        <v>24412500</v>
      </c>
    </row>
    <row r="9" spans="1:4" x14ac:dyDescent="0.35">
      <c r="A9" t="s">
        <v>17</v>
      </c>
      <c r="D9" s="1">
        <f>D7</f>
        <v>24412500</v>
      </c>
    </row>
    <row r="11" spans="1:4" x14ac:dyDescent="0.35">
      <c r="A11" t="s">
        <v>18</v>
      </c>
    </row>
    <row r="12" spans="1:4" x14ac:dyDescent="0.35">
      <c r="A12" t="s">
        <v>19</v>
      </c>
      <c r="B12" s="5" t="s">
        <v>20</v>
      </c>
      <c r="C12" s="1">
        <f>D9</f>
        <v>24412500</v>
      </c>
      <c r="D12" s="1">
        <f>C12*24%</f>
        <v>5859000</v>
      </c>
    </row>
    <row r="13" spans="1:4" x14ac:dyDescent="0.35">
      <c r="A13" t="s">
        <v>21</v>
      </c>
      <c r="B13" s="5" t="s">
        <v>22</v>
      </c>
      <c r="C13" s="1">
        <f>D9-D12</f>
        <v>18553500</v>
      </c>
      <c r="D13" s="1">
        <f>C13*14%</f>
        <v>2597490.0000000005</v>
      </c>
    </row>
    <row r="14" spans="1:4" s="2" customFormat="1" ht="18.75" thickBot="1" x14ac:dyDescent="0.4">
      <c r="A14" s="2" t="s">
        <v>23</v>
      </c>
      <c r="C14" s="3"/>
      <c r="D14" s="4">
        <f>SUM(D12:D13)</f>
        <v>8456490</v>
      </c>
    </row>
    <row r="15" spans="1:4" ht="18.75" thickTop="1" x14ac:dyDescent="0.35"/>
    <row r="16" spans="1:4" x14ac:dyDescent="0.35">
      <c r="A16" t="s">
        <v>4</v>
      </c>
    </row>
    <row r="17" spans="1:4" x14ac:dyDescent="0.35">
      <c r="C17" s="1" t="s">
        <v>6</v>
      </c>
      <c r="D17" s="1" t="s">
        <v>7</v>
      </c>
    </row>
    <row r="18" spans="1:4" x14ac:dyDescent="0.35">
      <c r="A18" t="s">
        <v>5</v>
      </c>
      <c r="C18" s="1">
        <v>500000</v>
      </c>
      <c r="D18" s="1">
        <f>C18*175</f>
        <v>87500000</v>
      </c>
    </row>
    <row r="19" spans="1:4" x14ac:dyDescent="0.35">
      <c r="A19" t="s">
        <v>8</v>
      </c>
    </row>
    <row r="21" spans="1:4" x14ac:dyDescent="0.35">
      <c r="A21" t="s">
        <v>9</v>
      </c>
    </row>
    <row r="22" spans="1:4" x14ac:dyDescent="0.35">
      <c r="A22" t="s">
        <v>10</v>
      </c>
      <c r="C22" s="1">
        <f>-345000</f>
        <v>-345000</v>
      </c>
      <c r="D22" s="1">
        <f>C22*175</f>
        <v>-60375000</v>
      </c>
    </row>
    <row r="23" spans="1:4" x14ac:dyDescent="0.35">
      <c r="A23" t="s">
        <v>12</v>
      </c>
      <c r="D23" s="1">
        <f>SUM(D18:D22)</f>
        <v>27125000</v>
      </c>
    </row>
    <row r="24" spans="1:4" x14ac:dyDescent="0.35">
      <c r="A24" t="s">
        <v>13</v>
      </c>
      <c r="D24" s="1">
        <f>D23*10%</f>
        <v>2712500</v>
      </c>
    </row>
    <row r="25" spans="1:4" x14ac:dyDescent="0.35">
      <c r="A25" s="2" t="s">
        <v>14</v>
      </c>
    </row>
    <row r="26" spans="1:4" x14ac:dyDescent="0.35">
      <c r="A26" t="s">
        <v>11</v>
      </c>
      <c r="C26" s="1">
        <f>-23000</f>
        <v>-23000</v>
      </c>
      <c r="D26" s="1">
        <f>C26*175</f>
        <v>-4025000</v>
      </c>
    </row>
    <row r="29" spans="1:4" s="2" customFormat="1" ht="18.75" thickBot="1" x14ac:dyDescent="0.4">
      <c r="A29" s="2" t="s">
        <v>15</v>
      </c>
      <c r="C29" s="3"/>
      <c r="D29" s="4">
        <f>D23-D24</f>
        <v>24412500</v>
      </c>
    </row>
    <row r="30" spans="1:4" ht="18.75" thickTop="1" x14ac:dyDescent="0.35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7" ma:contentTypeDescription="Create a new document." ma:contentTypeScope="" ma:versionID="970393cb6b53b3dfdf150e5dfc2cfac1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1d5012c362384dfc7258b04016305e4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26E5B3-97DE-4647-82D3-173248E8A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9AB15E-CC03-4E0A-9C69-20E9F7931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7FD55B-89CD-4998-ACCF-9D00AA9FC363}">
  <ds:schemaRefs>
    <ds:schemaRef ds:uri="b7ad174b-ed6a-4dd6-8157-44fc4a505f1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Dinusha Rajapakse</dc:creator>
  <cp:lastModifiedBy>System Division</cp:lastModifiedBy>
  <dcterms:created xsi:type="dcterms:W3CDTF">2022-04-09T08:38:44Z</dcterms:created>
  <dcterms:modified xsi:type="dcterms:W3CDTF">2022-05-05T06:31:21Z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