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Tutes\Professional\New 2021\CA\Hybrid\December 2022\SL\TAX\Final\3 Business Income\5. Business Income Full 01\"/>
    </mc:Choice>
  </mc:AlternateContent>
  <bookViews>
    <workbookView xWindow="0" yWindow="0" windowWidth="20490" windowHeight="77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4" i="1" s="1"/>
  <c r="C35" i="1"/>
  <c r="C37" i="1" s="1"/>
  <c r="D38" i="1" l="1"/>
  <c r="D31" i="1"/>
  <c r="D29" i="1"/>
  <c r="D28" i="1"/>
  <c r="D27" i="1"/>
  <c r="D26" i="1"/>
  <c r="B18" i="1"/>
  <c r="B19" i="1" s="1"/>
  <c r="C21" i="1" s="1"/>
  <c r="D12" i="1" s="1"/>
  <c r="D40" i="1" s="1"/>
</calcChain>
</file>

<file path=xl/sharedStrings.xml><?xml version="1.0" encoding="utf-8"?>
<sst xmlns="http://schemas.openxmlformats.org/spreadsheetml/2006/main" count="41" uniqueCount="39">
  <si>
    <t>Tedi Ltd</t>
  </si>
  <si>
    <t>Computation of Business Income</t>
  </si>
  <si>
    <t>For the year of assessment 2021/22</t>
  </si>
  <si>
    <t>Profit Before Tax</t>
  </si>
  <si>
    <t>Depreciation</t>
  </si>
  <si>
    <t>Gratuity provision</t>
  </si>
  <si>
    <t>Lease rental</t>
  </si>
  <si>
    <t>Finance cost</t>
  </si>
  <si>
    <t>Entertainment</t>
  </si>
  <si>
    <t>R&amp;D additional relief</t>
  </si>
  <si>
    <t>Lease interest</t>
  </si>
  <si>
    <t>Not allowed</t>
  </si>
  <si>
    <t>Working capital interest</t>
  </si>
  <si>
    <t>Retained earnings</t>
  </si>
  <si>
    <t>Overdraft</t>
  </si>
  <si>
    <t>Allowable finance cost</t>
  </si>
  <si>
    <t>Interest income</t>
  </si>
  <si>
    <t>Dividend income</t>
  </si>
  <si>
    <t>Gain on disposal of delivery van</t>
  </si>
  <si>
    <t>Capital allowances</t>
  </si>
  <si>
    <t>Constructed building</t>
  </si>
  <si>
    <t>Purchased building</t>
  </si>
  <si>
    <t>Computers</t>
  </si>
  <si>
    <t>Lorry</t>
  </si>
  <si>
    <t>Rented building</t>
  </si>
  <si>
    <t>Not for business purpose</t>
  </si>
  <si>
    <t>Sales proceeds</t>
  </si>
  <si>
    <t>Down payment</t>
  </si>
  <si>
    <t>Assessable charge on lease disposal</t>
  </si>
  <si>
    <t>Capital allowance on leased machines</t>
  </si>
  <si>
    <t>Business Income</t>
  </si>
  <si>
    <t>Personal loan interest</t>
  </si>
  <si>
    <t>Stated capital</t>
  </si>
  <si>
    <t>Market research only</t>
  </si>
  <si>
    <t>Lease Adjustment</t>
  </si>
  <si>
    <t>Lease Value</t>
  </si>
  <si>
    <t>Assumed sold in March</t>
  </si>
  <si>
    <t>Lease payments</t>
  </si>
  <si>
    <t>Limit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</si>
</sst>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4" fontId="2" fillId="0" borderId="0" xfId="1" applyNumberFormat="1" applyFont="1"/>
    <xf numFmtId="0" fontId="3" fillId="0" borderId="0" xfId="0" applyFont="1"/>
    <xf numFmtId="9" fontId="2" fillId="0" borderId="0" xfId="2" applyFont="1"/>
    <xf numFmtId="0" fontId="4" fillId="0" borderId="0" xfId="0" applyFont="1"/>
    <xf numFmtId="164" fontId="4" fillId="0" borderId="0" xfId="1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285746</xdr:colOff>
      <xdr:row>21</xdr:row>
      <xdr:rowOff>95250</xdr:rowOff>
    </xdr:to>
    <xdr:sp macro="" textlink="">
      <xdr:nvSpPr>
        <xdr:cNvPr id="2" name="Rectangle 1"/>
        <xdr:cNvSpPr/>
      </xdr:nvSpPr>
      <xdr:spPr>
        <a:xfrm>
          <a:off x="0" y="0"/>
          <a:ext cx="12782546" cy="371475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zoomScaleNormal="100" workbookViewId="0">
      <selection activeCell="E24" sqref="E24"/>
    </sheetView>
  </sheetViews>
  <sheetFormatPr defaultColWidth="8.85546875" defaultRowHeight="14.25" x14ac:dyDescent="0.2"/>
  <cols>
    <col min="1" max="1" width="37.28515625" style="1" bestFit="1" customWidth="1"/>
    <col min="2" max="2" width="12.7109375" style="2" bestFit="1" customWidth="1"/>
    <col min="3" max="3" width="11.42578125" style="2" bestFit="1" customWidth="1"/>
    <col min="4" max="4" width="12.7109375" style="2" bestFit="1" customWidth="1"/>
    <col min="5" max="5" width="24.7109375" style="1" bestFit="1" customWidth="1"/>
    <col min="6" max="16384" width="8.85546875" style="1"/>
  </cols>
  <sheetData>
    <row r="1" spans="1:5" x14ac:dyDescent="0.2">
      <c r="A1" s="1" t="s">
        <v>0</v>
      </c>
    </row>
    <row r="2" spans="1:5" x14ac:dyDescent="0.2">
      <c r="A2" s="1" t="s">
        <v>1</v>
      </c>
    </row>
    <row r="3" spans="1:5" x14ac:dyDescent="0.2">
      <c r="A3" s="1" t="s">
        <v>2</v>
      </c>
    </row>
    <row r="5" spans="1:5" x14ac:dyDescent="0.2">
      <c r="A5" s="1" t="s">
        <v>3</v>
      </c>
      <c r="D5" s="2">
        <v>13000000</v>
      </c>
    </row>
    <row r="6" spans="1:5" x14ac:dyDescent="0.2">
      <c r="A6" s="1" t="s">
        <v>4</v>
      </c>
      <c r="D6" s="2">
        <v>650000</v>
      </c>
    </row>
    <row r="7" spans="1:5" x14ac:dyDescent="0.2">
      <c r="A7" s="1" t="s">
        <v>5</v>
      </c>
      <c r="D7" s="2">
        <v>230000</v>
      </c>
    </row>
    <row r="8" spans="1:5" x14ac:dyDescent="0.2">
      <c r="A8" s="1" t="s">
        <v>6</v>
      </c>
      <c r="D8" s="2">
        <v>450000</v>
      </c>
    </row>
    <row r="9" spans="1:5" x14ac:dyDescent="0.2">
      <c r="A9" s="1" t="s">
        <v>7</v>
      </c>
      <c r="D9" s="2">
        <v>550000</v>
      </c>
    </row>
    <row r="10" spans="1:5" x14ac:dyDescent="0.2">
      <c r="A10" s="1" t="s">
        <v>8</v>
      </c>
      <c r="D10" s="2">
        <v>330000</v>
      </c>
    </row>
    <row r="11" spans="1:5" x14ac:dyDescent="0.2">
      <c r="A11" s="1" t="s">
        <v>9</v>
      </c>
      <c r="D11" s="2">
        <v>0</v>
      </c>
      <c r="E11" s="1" t="s">
        <v>33</v>
      </c>
    </row>
    <row r="12" spans="1:5" x14ac:dyDescent="0.2">
      <c r="A12" s="3" t="s">
        <v>7</v>
      </c>
      <c r="D12" s="2">
        <f>-C21</f>
        <v>-240000</v>
      </c>
    </row>
    <row r="13" spans="1:5" x14ac:dyDescent="0.2">
      <c r="A13" s="1" t="s">
        <v>10</v>
      </c>
      <c r="C13" s="2">
        <v>0</v>
      </c>
      <c r="E13" s="1" t="s">
        <v>11</v>
      </c>
    </row>
    <row r="14" spans="1:5" x14ac:dyDescent="0.2">
      <c r="A14" s="1" t="s">
        <v>12</v>
      </c>
      <c r="C14" s="2">
        <v>300000</v>
      </c>
    </row>
    <row r="15" spans="1:5" x14ac:dyDescent="0.2">
      <c r="A15" s="1" t="s">
        <v>31</v>
      </c>
      <c r="C15" s="2">
        <v>0</v>
      </c>
      <c r="E15" s="1" t="s">
        <v>11</v>
      </c>
    </row>
    <row r="16" spans="1:5" x14ac:dyDescent="0.2">
      <c r="A16" s="1" t="s">
        <v>32</v>
      </c>
      <c r="B16" s="2">
        <v>500000</v>
      </c>
    </row>
    <row r="17" spans="1:5" x14ac:dyDescent="0.2">
      <c r="A17" s="1" t="s">
        <v>13</v>
      </c>
      <c r="B17" s="2">
        <v>1500000</v>
      </c>
    </row>
    <row r="18" spans="1:5" x14ac:dyDescent="0.2">
      <c r="B18" s="2">
        <f>SUM(B16:B17)</f>
        <v>2000000</v>
      </c>
    </row>
    <row r="19" spans="1:5" x14ac:dyDescent="0.2">
      <c r="B19" s="2">
        <f>B18*4</f>
        <v>8000000</v>
      </c>
    </row>
    <row r="20" spans="1:5" x14ac:dyDescent="0.2">
      <c r="A20" s="1" t="s">
        <v>14</v>
      </c>
      <c r="B20" s="2">
        <v>10000000</v>
      </c>
    </row>
    <row r="21" spans="1:5" x14ac:dyDescent="0.2">
      <c r="A21" s="1" t="s">
        <v>15</v>
      </c>
      <c r="C21" s="2">
        <f>C14/B20*B19</f>
        <v>240000</v>
      </c>
    </row>
    <row r="22" spans="1:5" x14ac:dyDescent="0.2">
      <c r="A22" s="1" t="s">
        <v>16</v>
      </c>
      <c r="D22" s="2">
        <v>-220000</v>
      </c>
    </row>
    <row r="23" spans="1:5" x14ac:dyDescent="0.2">
      <c r="A23" s="1" t="s">
        <v>17</v>
      </c>
      <c r="D23" s="2">
        <v>-440000</v>
      </c>
    </row>
    <row r="24" spans="1:5" x14ac:dyDescent="0.2">
      <c r="A24" s="1" t="s">
        <v>18</v>
      </c>
      <c r="D24" s="2">
        <v>-250000</v>
      </c>
    </row>
    <row r="25" spans="1:5" x14ac:dyDescent="0.2">
      <c r="A25" s="3" t="s">
        <v>19</v>
      </c>
    </row>
    <row r="26" spans="1:5" x14ac:dyDescent="0.2">
      <c r="A26" s="1" t="s">
        <v>20</v>
      </c>
      <c r="B26" s="2">
        <v>8000000</v>
      </c>
      <c r="C26" s="4">
        <v>0.1</v>
      </c>
      <c r="D26" s="2">
        <f>-B26*C26</f>
        <v>-800000</v>
      </c>
    </row>
    <row r="27" spans="1:5" x14ac:dyDescent="0.2">
      <c r="A27" s="1" t="s">
        <v>21</v>
      </c>
      <c r="B27" s="2">
        <v>7000000</v>
      </c>
      <c r="C27" s="4">
        <v>0.1</v>
      </c>
      <c r="D27" s="2">
        <f>-B27*C27</f>
        <v>-700000</v>
      </c>
    </row>
    <row r="28" spans="1:5" x14ac:dyDescent="0.2">
      <c r="A28" s="1" t="s">
        <v>22</v>
      </c>
      <c r="B28" s="2">
        <v>5000000</v>
      </c>
      <c r="C28" s="2">
        <v>5</v>
      </c>
      <c r="D28" s="2">
        <f>-B28/C28</f>
        <v>-1000000</v>
      </c>
    </row>
    <row r="29" spans="1:5" x14ac:dyDescent="0.2">
      <c r="A29" s="1" t="s">
        <v>23</v>
      </c>
      <c r="B29" s="2">
        <v>15000000</v>
      </c>
      <c r="C29" s="2">
        <v>5</v>
      </c>
      <c r="D29" s="2">
        <f>-B29/C29</f>
        <v>-3000000</v>
      </c>
    </row>
    <row r="30" spans="1:5" x14ac:dyDescent="0.2">
      <c r="A30" s="1" t="s">
        <v>24</v>
      </c>
      <c r="D30" s="2">
        <v>0</v>
      </c>
      <c r="E30" s="1" t="s">
        <v>25</v>
      </c>
    </row>
    <row r="31" spans="1:5" x14ac:dyDescent="0.2">
      <c r="A31" s="3" t="s">
        <v>28</v>
      </c>
      <c r="D31" s="2">
        <f>SUM(C32:C33)</f>
        <v>2200000</v>
      </c>
    </row>
    <row r="32" spans="1:5" x14ac:dyDescent="0.2">
      <c r="A32" s="1" t="s">
        <v>26</v>
      </c>
      <c r="C32" s="2">
        <v>2500000</v>
      </c>
    </row>
    <row r="33" spans="1:5" x14ac:dyDescent="0.2">
      <c r="A33" s="1" t="s">
        <v>27</v>
      </c>
      <c r="C33" s="2">
        <v>-300000</v>
      </c>
    </row>
    <row r="34" spans="1:5" x14ac:dyDescent="0.2">
      <c r="A34" s="3" t="s">
        <v>34</v>
      </c>
      <c r="D34" s="2">
        <f>-C36</f>
        <v>-450000</v>
      </c>
    </row>
    <row r="35" spans="1:5" x14ac:dyDescent="0.2">
      <c r="A35" s="1" t="s">
        <v>35</v>
      </c>
      <c r="B35" s="2">
        <v>37500</v>
      </c>
      <c r="C35" s="2">
        <f>B35*6*12</f>
        <v>2700000</v>
      </c>
    </row>
    <row r="36" spans="1:5" x14ac:dyDescent="0.2">
      <c r="A36" s="1" t="s">
        <v>37</v>
      </c>
      <c r="B36" s="2">
        <v>37500</v>
      </c>
      <c r="C36" s="2">
        <f>B36*12</f>
        <v>450000</v>
      </c>
      <c r="E36" s="1" t="s">
        <v>36</v>
      </c>
    </row>
    <row r="37" spans="1:5" x14ac:dyDescent="0.2">
      <c r="A37" s="1" t="s">
        <v>38</v>
      </c>
      <c r="C37" s="2">
        <f>C35/5</f>
        <v>540000</v>
      </c>
    </row>
    <row r="38" spans="1:5" x14ac:dyDescent="0.2">
      <c r="A38" s="1" t="s">
        <v>29</v>
      </c>
      <c r="B38" s="2">
        <v>4000000</v>
      </c>
      <c r="C38" s="2">
        <v>5</v>
      </c>
      <c r="D38" s="2">
        <f>-B38/C38</f>
        <v>-800000</v>
      </c>
    </row>
    <row r="40" spans="1:5" ht="15" x14ac:dyDescent="0.25">
      <c r="A40" s="5" t="s">
        <v>30</v>
      </c>
      <c r="B40" s="6"/>
      <c r="C40" s="6"/>
      <c r="D40" s="6">
        <f>SUM(D5:D39)</f>
        <v>9510000</v>
      </c>
    </row>
  </sheetData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D53F2CF2B85FD4FA02CBF25AA8300AD" ma:contentTypeVersion="6" ma:contentTypeDescription="Create a new document." ma:contentTypeScope="" ma:versionID="65a479be7afe3f02d45f5aa469f433a0">
  <xsd:schema xmlns:xsd="http://www.w3.org/2001/XMLSchema" xmlns:xs="http://www.w3.org/2001/XMLSchema" xmlns:p="http://schemas.microsoft.com/office/2006/metadata/properties" xmlns:ns2="de320c11-4aae-4930-ad8f-2b8d6a1fffae" xmlns:ns3="ad3c5715-a93b-4890-9603-6b76a2368f14" targetNamespace="http://schemas.microsoft.com/office/2006/metadata/properties" ma:root="true" ma:fieldsID="94f0f50d7ef1ac5044889bf3cfd09246" ns2:_="" ns3:_="">
    <xsd:import namespace="de320c11-4aae-4930-ad8f-2b8d6a1fffae"/>
    <xsd:import namespace="ad3c5715-a93b-4890-9603-6b76a2368f1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320c11-4aae-4930-ad8f-2b8d6a1fff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c5715-a93b-4890-9603-6b76a2368f14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3426BEF-23A9-4969-8C1C-AA3CB0C0F9DF}">
  <ds:schemaRefs>
    <ds:schemaRef ds:uri="de320c11-4aae-4930-ad8f-2b8d6a1fffae"/>
    <ds:schemaRef ds:uri="http://purl.org/dc/elements/1.1/"/>
    <ds:schemaRef ds:uri="http://schemas.openxmlformats.org/package/2006/metadata/core-properties"/>
    <ds:schemaRef ds:uri="http://purl.org/dc/terms/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ad3c5715-a93b-4890-9603-6b76a2368f14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8B973F5-7F03-4A46-9F3A-BC63F80D22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e320c11-4aae-4930-ad8f-2b8d6a1fffae"/>
    <ds:schemaRef ds:uri="ad3c5715-a93b-4890-9603-6b76a2368f1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ACB7365-B65A-4E56-9288-966970165CF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Lahiru</dc:creator>
  <cp:lastModifiedBy>vLearning1</cp:lastModifiedBy>
  <dcterms:created xsi:type="dcterms:W3CDTF">2022-09-08T01:24:40Z</dcterms:created>
  <dcterms:modified xsi:type="dcterms:W3CDTF">2022-10-24T08:37:38Z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0x010100ED53F2CF2B85FD4FA02CBF25AA8300AD</vt:lpwstr>
  </property>
</Properties>
</file>